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<sst xmlns="http://schemas.openxmlformats.org/spreadsheetml/2006/main" count="45" uniqueCount="44">
  <si>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exercise 1</t>
  </si>
  <si>
    <t xml:space="preserve"> dollars for one year</t>
  </si>
  <si>
    <t>ft in 1 mile</t>
  </si>
  <si>
    <t>square ft in 1 square mile</t>
  </si>
  <si>
    <t>exercise 2a</t>
  </si>
  <si>
    <t>people / 1 sq ft</t>
  </si>
  <si>
    <t xml:space="preserve"> </t>
  </si>
  <si>
    <t>Section 4A</t>
  </si>
  <si>
    <t>Exercise 17</t>
  </si>
  <si>
    <t>cigs</t>
  </si>
  <si>
    <t>dry cleaning</t>
  </si>
  <si>
    <t>ratio</t>
  </si>
  <si>
    <t>percent</t>
  </si>
  <si>
    <t>Exercise 23</t>
  </si>
  <si>
    <t>amt owed</t>
  </si>
  <si>
    <t xml:space="preserve">interest owed </t>
  </si>
  <si>
    <t>sum</t>
  </si>
  <si>
    <t>Question from student</t>
  </si>
  <si>
    <t>Exercise 29</t>
  </si>
  <si>
    <t>pub radio</t>
  </si>
  <si>
    <t>pub TV</t>
  </si>
  <si>
    <t>food bank</t>
  </si>
  <si>
    <t xml:space="preserve">other </t>
  </si>
  <si>
    <t>sum with +</t>
  </si>
  <si>
    <t>Sum shorter way</t>
  </si>
  <si>
    <t>monthly</t>
  </si>
  <si>
    <t>Exercise 34</t>
  </si>
  <si>
    <t>Income (monthly)</t>
  </si>
  <si>
    <t>Expenses(monthly)</t>
  </si>
  <si>
    <t>house</t>
  </si>
  <si>
    <t>grocery</t>
  </si>
  <si>
    <t>car insur</t>
  </si>
  <si>
    <t>salary</t>
  </si>
  <si>
    <t>pottery</t>
  </si>
  <si>
    <t>h. exp</t>
  </si>
  <si>
    <t>health ins</t>
  </si>
  <si>
    <t>savings</t>
  </si>
  <si>
    <t xml:space="preserve">donations </t>
  </si>
  <si>
    <t>misc</t>
  </si>
  <si>
    <t>total exp</t>
  </si>
  <si>
    <t>total inc</t>
  </si>
  <si>
    <t>net cash flow is income - expenses</t>
  </si>
  <si>
    <t>Exercise 37</t>
  </si>
  <si>
    <t>average on health care for a 42-year-old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</si>
</sst>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46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50" zoomScaleNormal="150" zoomScalePageLayoutView="0" workbookViewId="0" topLeftCell="B21">
      <selection activeCell="F45" sqref="F45"/>
    </sheetView>
  </sheetViews>
  <sheetFormatPr defaultColWidth="8.7109375" defaultRowHeight="12.75"/>
  <cols>
    <col min="1" max="16384" width="8.7109375" style="1" customWidth="1"/>
  </cols>
  <sheetData>
    <row r="1" spans="2:12" ht="15">
      <c r="B1" s="1" t="s">
        <v>0</v>
      </c>
      <c r="L1" s="1" t="s">
        <v>17</v>
      </c>
    </row>
    <row r="2" spans="1:12" ht="15">
      <c r="A2" s="1">
        <f>(100*1*12*365*0.102)/1000</f>
        <v>44.676</v>
      </c>
      <c r="B2" s="1" t="s">
        <v>1</v>
      </c>
      <c r="F2" s="1" t="s">
        <v>7</v>
      </c>
      <c r="L2" s="1">
        <v>20</v>
      </c>
    </row>
    <row r="3" ht="15">
      <c r="L3" s="1">
        <v>40</v>
      </c>
    </row>
    <row r="4" spans="6:12" ht="15">
      <c r="F4" s="1" t="s">
        <v>8</v>
      </c>
      <c r="L4" s="1">
        <v>78</v>
      </c>
    </row>
    <row r="5" spans="6:13" ht="15">
      <c r="F5" s="1" t="s">
        <v>9</v>
      </c>
      <c r="G5" s="1">
        <f>9*52</f>
        <v>468</v>
      </c>
      <c r="I5" s="1" t="s">
        <v>11</v>
      </c>
      <c r="J5" s="1">
        <f>G5/G6</f>
        <v>1.3</v>
      </c>
      <c r="L5" s="1">
        <f>SUM(L2:L4)</f>
        <v>138</v>
      </c>
      <c r="M5" s="1" t="s">
        <v>16</v>
      </c>
    </row>
    <row r="6" spans="1:10" ht="15">
      <c r="A6" s="1">
        <v>5280</v>
      </c>
      <c r="B6" s="1" t="s">
        <v>2</v>
      </c>
      <c r="F6" s="1" t="s">
        <v>10</v>
      </c>
      <c r="G6" s="1">
        <f>12*30</f>
        <v>360</v>
      </c>
      <c r="I6" s="1" t="s">
        <v>12</v>
      </c>
      <c r="J6" s="1">
        <f>J5*100</f>
        <v>130</v>
      </c>
    </row>
    <row r="7" spans="1:2" ht="15">
      <c r="A7" s="1">
        <f>A6*A6</f>
        <v>27878400</v>
      </c>
      <c r="B7" s="1" t="s">
        <v>3</v>
      </c>
    </row>
    <row r="9" spans="2:6" ht="15">
      <c r="B9" s="1" t="s">
        <v>4</v>
      </c>
      <c r="F9" s="1" t="s">
        <v>13</v>
      </c>
    </row>
    <row r="10" spans="1:7" ht="15">
      <c r="A10" s="1">
        <f>3000/A7</f>
        <v>0.00010761019283746557</v>
      </c>
      <c r="B10" s="1" t="s">
        <v>5</v>
      </c>
      <c r="F10" s="1" t="s">
        <v>14</v>
      </c>
      <c r="G10" s="1">
        <f>2200-300</f>
        <v>1900</v>
      </c>
    </row>
    <row r="12" spans="1:7" ht="15">
      <c r="A12" s="1" t="s">
        <v>6</v>
      </c>
      <c r="F12" s="1" t="s">
        <v>15</v>
      </c>
      <c r="G12" s="1">
        <f>0.03*G10</f>
        <v>57</v>
      </c>
    </row>
    <row r="13" ht="15">
      <c r="B13" s="1" t="s">
        <v>6</v>
      </c>
    </row>
    <row r="15" ht="15">
      <c r="F15" s="1" t="s">
        <v>18</v>
      </c>
    </row>
    <row r="16" spans="6:7" ht="15">
      <c r="F16" s="1" t="s">
        <v>19</v>
      </c>
      <c r="G16" s="1">
        <v>200</v>
      </c>
    </row>
    <row r="17" spans="6:7" ht="15">
      <c r="F17" s="1" t="s">
        <v>20</v>
      </c>
      <c r="G17" s="1">
        <v>245</v>
      </c>
    </row>
    <row r="18" spans="6:7" ht="15">
      <c r="F18" s="1" t="s">
        <v>21</v>
      </c>
      <c r="G18" s="1">
        <v>100</v>
      </c>
    </row>
    <row r="19" spans="6:7" ht="15">
      <c r="F19" s="1" t="s">
        <v>22</v>
      </c>
      <c r="G19" s="1">
        <v>300</v>
      </c>
    </row>
    <row r="20" spans="7:8" ht="15">
      <c r="G20" s="1">
        <f>G16+G17+G18+G19</f>
        <v>845</v>
      </c>
      <c r="H20" s="1" t="s">
        <v>23</v>
      </c>
    </row>
    <row r="21" spans="7:8" ht="15">
      <c r="G21" s="1">
        <f>SUM(G16:G19)</f>
        <v>845</v>
      </c>
      <c r="H21" s="1" t="s">
        <v>24</v>
      </c>
    </row>
    <row r="23" spans="6:7" ht="15">
      <c r="F23" s="1" t="s">
        <v>25</v>
      </c>
      <c r="G23" s="1">
        <f>G21/12</f>
        <v>70.41666666666667</v>
      </c>
    </row>
    <row r="26" ht="15">
      <c r="F26" s="1" t="s">
        <v>26</v>
      </c>
    </row>
    <row r="28" spans="6:9" ht="15">
      <c r="F28" s="1" t="s">
        <v>27</v>
      </c>
      <c r="I28" s="1" t="s">
        <v>28</v>
      </c>
    </row>
    <row r="29" spans="6:10" ht="15">
      <c r="F29" s="1" t="s">
        <v>32</v>
      </c>
      <c r="G29" s="1">
        <f>32000/12</f>
        <v>2666.6666666666665</v>
      </c>
      <c r="I29" s="1" t="s">
        <v>29</v>
      </c>
      <c r="J29" s="1">
        <v>700</v>
      </c>
    </row>
    <row r="30" spans="6:14" ht="15">
      <c r="F30" s="1" t="s">
        <v>33</v>
      </c>
      <c r="G30" s="1">
        <v>200</v>
      </c>
      <c r="I30" s="1" t="s">
        <v>30</v>
      </c>
      <c r="J30" s="1">
        <f>4*150</f>
        <v>600</v>
      </c>
      <c r="L30" s="1">
        <f>(150*52)/12</f>
        <v>650</v>
      </c>
      <c r="N30" s="1">
        <f>150*4</f>
        <v>600</v>
      </c>
    </row>
    <row r="31" spans="6:10" ht="15">
      <c r="F31" s="1" t="s">
        <v>40</v>
      </c>
      <c r="G31" s="1">
        <f>G29+G30</f>
        <v>2866.6666666666665</v>
      </c>
      <c r="I31" s="1" t="s">
        <v>34</v>
      </c>
      <c r="J31" s="1">
        <v>450</v>
      </c>
    </row>
    <row r="32" spans="9:10" ht="15">
      <c r="I32" s="1" t="s">
        <v>35</v>
      </c>
      <c r="J32" s="1">
        <v>150</v>
      </c>
    </row>
    <row r="33" spans="9:10" ht="15">
      <c r="I33" s="1" t="s">
        <v>31</v>
      </c>
      <c r="J33" s="1">
        <f>500/6</f>
        <v>83.33333333333333</v>
      </c>
    </row>
    <row r="34" spans="9:10" ht="15">
      <c r="I34" s="1" t="s">
        <v>36</v>
      </c>
      <c r="J34" s="1">
        <v>200</v>
      </c>
    </row>
    <row r="35" spans="9:10" ht="15">
      <c r="I35" s="1" t="s">
        <v>37</v>
      </c>
      <c r="J35" s="1">
        <f>600/12</f>
        <v>50</v>
      </c>
    </row>
    <row r="36" spans="9:10" ht="15">
      <c r="I36" s="1" t="s">
        <v>38</v>
      </c>
      <c r="J36" s="1">
        <v>800</v>
      </c>
    </row>
    <row r="37" spans="9:10" ht="15">
      <c r="I37" s="1" t="s">
        <v>39</v>
      </c>
      <c r="J37" s="1">
        <f>SUM(J29:J36)</f>
        <v>3033.333333333333</v>
      </c>
    </row>
    <row r="39" ht="15">
      <c r="F39" s="1" t="s">
        <v>41</v>
      </c>
    </row>
    <row r="40" ht="15">
      <c r="F40" s="1">
        <f>G31-J37</f>
        <v>-166.66666666666652</v>
      </c>
    </row>
    <row r="43" ht="15">
      <c r="F43" s="1" t="s">
        <v>42</v>
      </c>
    </row>
    <row r="44" spans="6:7" ht="15">
      <c r="F44" s="1">
        <f>0.05*3600</f>
        <v>180</v>
      </c>
      <c r="G44" s="1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Northridge Bio Instructor</dc:creator>
  <cp:keywords/>
  <dc:description/>
  <cp:lastModifiedBy>Austin Community College</cp:lastModifiedBy>
  <dcterms:created xsi:type="dcterms:W3CDTF">2013-01-23T18:16:45Z</dcterms:created>
  <dcterms:modified xsi:type="dcterms:W3CDTF">2013-01-23T20:53:33Z</dcterms:modified>
  <cp:category/>
  <cp:version/>
  <cp:contentType/>
  <cp:contentStatus/>
</cp:coreProperties>
</file>